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★업무\1_관서업무\업무추진비\"/>
    </mc:Choice>
  </mc:AlternateContent>
  <bookViews>
    <workbookView xWindow="600" yWindow="225" windowWidth="13995" windowHeight="7485"/>
  </bookViews>
  <sheets>
    <sheet name="Sheet1" sheetId="1" r:id="rId1"/>
    <sheet name="Sheet2" sheetId="2" r:id="rId2"/>
  </sheets>
  <calcPr calcId="152511"/>
</workbook>
</file>

<file path=xl/calcChain.xml><?xml version="1.0" encoding="utf-8"?>
<calcChain xmlns="http://schemas.openxmlformats.org/spreadsheetml/2006/main">
  <c r="H30" i="2" l="1"/>
  <c r="C38" i="1" l="1"/>
  <c r="D22" i="1"/>
  <c r="D7" i="1" s="1"/>
  <c r="D38" i="1" l="1"/>
  <c r="D20" i="1"/>
  <c r="D39" i="1" l="1"/>
  <c r="D5" i="1" s="1"/>
  <c r="C22" i="1"/>
  <c r="C20" i="1" l="1"/>
  <c r="C39" i="1" s="1"/>
  <c r="C8" i="1" l="1"/>
  <c r="C7" i="1"/>
  <c r="C6" i="1"/>
  <c r="D8" i="1"/>
  <c r="D6" i="1"/>
  <c r="C5" i="1" l="1"/>
</calcChain>
</file>

<file path=xl/sharedStrings.xml><?xml version="1.0" encoding="utf-8"?>
<sst xmlns="http://schemas.openxmlformats.org/spreadsheetml/2006/main" count="148" uniqueCount="87">
  <si>
    <t>□ 유형별 집행내역</t>
  </si>
  <si>
    <t>유    형</t>
  </si>
  <si>
    <t>건    수</t>
  </si>
  <si>
    <t>금 액</t>
  </si>
  <si>
    <t>비고</t>
  </si>
  <si>
    <t>계</t>
  </si>
  <si>
    <t>□ 세부 집행내역</t>
  </si>
  <si>
    <t>(단위 : 원)</t>
  </si>
  <si>
    <t>구   분</t>
  </si>
  <si>
    <t>일   자</t>
  </si>
  <si>
    <t>내       역</t>
  </si>
  <si>
    <t>금  액</t>
  </si>
  <si>
    <t>비 고</t>
  </si>
  <si>
    <t>소     계</t>
  </si>
  <si>
    <t>총     계</t>
  </si>
  <si>
    <t xml:space="preserve"> 업무관련 직원회의 간담 등</t>
  </si>
  <si>
    <t xml:space="preserve"> 주요정책 관련 회의·행사 등</t>
    <phoneticPr fontId="9" type="noConversion"/>
  </si>
  <si>
    <t xml:space="preserve"> 대민·대유관기관 업무협의 및 간담회 등</t>
    <phoneticPr fontId="9" type="noConversion"/>
  </si>
  <si>
    <r>
      <t xml:space="preserve">업무추진비 집행내역 </t>
    </r>
    <r>
      <rPr>
        <b/>
        <u/>
        <sz val="16"/>
        <rFont val="HY헤드라인M"/>
        <family val="1"/>
        <charset val="129"/>
      </rPr>
      <t>(2019년 10월)</t>
    </r>
    <phoneticPr fontId="9" type="noConversion"/>
  </si>
  <si>
    <t>2019 국정감사 대응 관계직원 격려 
(청장, 국장급(1), 과장급(1), 관계직원(7) 등 10명)</t>
    <phoneticPr fontId="9" type="noConversion"/>
  </si>
  <si>
    <t>단빠</t>
    <phoneticPr fontId="9" type="noConversion"/>
  </si>
  <si>
    <t>제18호 태풍 '미탁' 북상에 따른 비상대책 논의를 위한 관계자 간담회
(청장, 국장급(1), 과장급(1), 관계직원(6) 등 9명)</t>
    <phoneticPr fontId="9" type="noConversion"/>
  </si>
  <si>
    <t>고집</t>
    <phoneticPr fontId="9" type="noConversion"/>
  </si>
  <si>
    <t>제18호 태풍 '미탁' 북상에 따른 비상근무자 격려 오찬
(청장, 국장급(1), 과장급(3), 비상근무자(18) 등 23명)</t>
    <phoneticPr fontId="9" type="noConversion"/>
  </si>
  <si>
    <t>대운설렁탕</t>
    <phoneticPr fontId="9" type="noConversion"/>
  </si>
  <si>
    <t>국정감사 대비 주요쟁점보고(3차)에 따른 관계직원 격려
(청장, 신도식 조정관, 기획재정담당관실(7), 관계직원(2) 등 11명)</t>
    <phoneticPr fontId="9" type="noConversion"/>
  </si>
  <si>
    <t>세종대왕숯불갈비</t>
    <phoneticPr fontId="9" type="noConversion"/>
  </si>
  <si>
    <t>국정감사 수감에 따른 환노위 위원들과의 간담회
(청장, 환노위 위원장(김학용), 환노위 위원(10) 등 12명)</t>
    <phoneticPr fontId="9" type="noConversion"/>
  </si>
  <si>
    <t>소호정</t>
    <phoneticPr fontId="9" type="noConversion"/>
  </si>
  <si>
    <t>국정감사 수감에 따른 소속기관장과의 간담회
(청장, 유희동 부산청장, 김세원 광주청장 등 소속기관장(6), 관계직원(2) 등 9명)</t>
    <phoneticPr fontId="9" type="noConversion"/>
  </si>
  <si>
    <t>남강불고기</t>
    <phoneticPr fontId="9" type="noConversion"/>
  </si>
  <si>
    <t>국정감수 수감 후속조치에 따른 관계자 간담회
(청장, 국장급(1), 과장급(1), 관계직원(16) 등 19명)</t>
    <phoneticPr fontId="9" type="noConversion"/>
  </si>
  <si>
    <t>남가초밥</t>
    <phoneticPr fontId="9" type="noConversion"/>
  </si>
  <si>
    <t>기상청 국제협력 중장기 발전계획에 따른 관계자 간담회
(청장, 과장급(1), 국제협력담당관실 직원(9), 관계직원(5) 등 16명)</t>
    <phoneticPr fontId="9" type="noConversion"/>
  </si>
  <si>
    <t>산삼골</t>
    <phoneticPr fontId="9" type="noConversion"/>
  </si>
  <si>
    <t>태풍 '미탁' 북상에 따른 강원 및 울진 일원 태풍 재해지역 현장점검
(청장, 신도식, 관계직원(2) 등 4명)</t>
    <phoneticPr fontId="9" type="noConversion"/>
  </si>
  <si>
    <t>불씨</t>
    <phoneticPr fontId="9" type="noConversion"/>
  </si>
  <si>
    <t>한국형수치예보모델개발사업 성과와 미래전략 포럼' 결과 보고 관계자 간담회
(청장, 강현석 과장, 수치모델개발과(7), 관계직원(2) 등 11명)</t>
    <phoneticPr fontId="9" type="noConversion"/>
  </si>
  <si>
    <t>푸른제주</t>
    <phoneticPr fontId="9" type="noConversion"/>
  </si>
  <si>
    <t>'기상정보서비스의 혁신' 소통 강화에 따른 TF팀과의 간담회
(청장, 이경희팀장, 소통TF팀(6), 관계직원(2) 등 10명)</t>
    <phoneticPr fontId="9" type="noConversion"/>
  </si>
  <si>
    <t>부패방지 개선 및 청렴문화 활성화 관련 소통간담회
(청장, 김용하 과장, 김상국 등 감사담당관실(9), 관계직원(5) 등 16명)</t>
    <phoneticPr fontId="9" type="noConversion"/>
  </si>
  <si>
    <t>여름철 방재기상 성과 보고회에 따른 관계직원 격려
(청장, 전준모 국장, 정관영 과장, 예보국 직원(6), 관계직원(2) 등 11명)</t>
    <phoneticPr fontId="9" type="noConversion"/>
  </si>
  <si>
    <t>풍년집</t>
    <phoneticPr fontId="9" type="noConversion"/>
  </si>
  <si>
    <t>2019년도 정기 인사감사 수감에 따른 관계직원 격려
(청장, 정해정 과장, 민현주 서기관, 인사계(5), 관계직원(2) 등 10명)</t>
    <phoneticPr fontId="9" type="noConversion"/>
  </si>
  <si>
    <t>종합국정감사 대응 관계직원 격려
(청장, 정해정 과장, 관계직원(4) 등 6명)</t>
    <phoneticPr fontId="9" type="noConversion"/>
  </si>
  <si>
    <t>올갱이나라</t>
    <phoneticPr fontId="9" type="noConversion"/>
  </si>
  <si>
    <t>종합국정감사에 따른 환노위 와의 오찬간담회
(청장, 차장, 환경부장관, 차관, 환노위 의원(7명) 등 11명)</t>
    <phoneticPr fontId="9" type="noConversion"/>
  </si>
  <si>
    <t>사대부집 곳간</t>
    <phoneticPr fontId="9" type="noConversion"/>
  </si>
  <si>
    <t>종합국정감사 수감 관련 관계자 오찬 간담회
(청장, 차장, 신도식 등 국장급(3), 과장급(2), 실무자(7) 등 14명)</t>
    <phoneticPr fontId="9" type="noConversion"/>
  </si>
  <si>
    <t>은주식당</t>
    <phoneticPr fontId="9" type="noConversion"/>
  </si>
  <si>
    <t>국정감사 후속조치에 따른 관계자 간담회
(청장, 박훈 과장, 강광현, 기획재정담당관실(13), 관계직원(2) 등 18명)</t>
    <phoneticPr fontId="9" type="noConversion"/>
  </si>
  <si>
    <t>강릉식당</t>
    <phoneticPr fontId="9" type="noConversion"/>
  </si>
  <si>
    <t>2018 회계연도 예결위 전체회의에 따른 관계자 간담회
(청장, 신도식 국장, 박훈 과장, 관계직원(7) 등 10명)</t>
    <phoneticPr fontId="9" type="noConversion"/>
  </si>
  <si>
    <t>옛촌식당</t>
    <phoneticPr fontId="9" type="noConversion"/>
  </si>
  <si>
    <t>2020년 기상청 주요업무현안에 따른 간담회
(청장, 차장, 신도식 조정관, 관계직원(4) 등 7명)</t>
    <phoneticPr fontId="9" type="noConversion"/>
  </si>
  <si>
    <t>남도향</t>
    <phoneticPr fontId="9" type="noConversion"/>
  </si>
  <si>
    <t>한국형수치예보모델 기반 전지구 예보시스템 개선 관련 간담회
(청장, 이동규 센터장, 강현석 과장, 관계직원(9) 등 11명)</t>
    <phoneticPr fontId="9" type="noConversion"/>
  </si>
  <si>
    <t>국회 예산결산특별위원회 위원장 주최 오찬
(청장, 국무총리, 예결위원장 등)</t>
    <phoneticPr fontId="9" type="noConversion"/>
  </si>
  <si>
    <t>Seoul Garden Hotel</t>
    <phoneticPr fontId="9" type="noConversion"/>
  </si>
  <si>
    <t>기상정보 생산 및 중.단기 예보에 따른 총괄예보관실 직원 격려
(청장, 이현수 과장, 이영호 사무관, 총괄예보관3,4과 등(21명)</t>
    <phoneticPr fontId="9" type="noConversion"/>
  </si>
  <si>
    <t>피자헛</t>
    <phoneticPr fontId="9" type="noConversion"/>
  </si>
  <si>
    <t>2020년도 예결위 예산안 전체회의 대응직원 격려
(청장, 신도식 조정관, 박훈 과장, 관계직원(7) 등 10명)</t>
    <phoneticPr fontId="9" type="noConversion"/>
  </si>
  <si>
    <t>양자강</t>
    <phoneticPr fontId="9" type="noConversion"/>
  </si>
  <si>
    <t>10. 1</t>
    <phoneticPr fontId="9" type="noConversion"/>
  </si>
  <si>
    <t>10. 2</t>
    <phoneticPr fontId="9" type="noConversion"/>
  </si>
  <si>
    <t>10. 3</t>
    <phoneticPr fontId="9" type="noConversion"/>
  </si>
  <si>
    <t>10. 4</t>
    <phoneticPr fontId="9" type="noConversion"/>
  </si>
  <si>
    <t>10. 7</t>
    <phoneticPr fontId="9" type="noConversion"/>
  </si>
  <si>
    <t>10. 8</t>
    <phoneticPr fontId="9" type="noConversion"/>
  </si>
  <si>
    <t>10. 9</t>
    <phoneticPr fontId="9" type="noConversion"/>
  </si>
  <si>
    <t>10.10</t>
    <phoneticPr fontId="9" type="noConversion"/>
  </si>
  <si>
    <t>10.14</t>
    <phoneticPr fontId="9" type="noConversion"/>
  </si>
  <si>
    <t>10.15</t>
    <phoneticPr fontId="9" type="noConversion"/>
  </si>
  <si>
    <t>10.16</t>
    <phoneticPr fontId="9" type="noConversion"/>
  </si>
  <si>
    <t>10.17</t>
    <phoneticPr fontId="9" type="noConversion"/>
  </si>
  <si>
    <t>10.18</t>
    <phoneticPr fontId="9" type="noConversion"/>
  </si>
  <si>
    <t>10.21</t>
    <phoneticPr fontId="9" type="noConversion"/>
  </si>
  <si>
    <t>10.22</t>
    <phoneticPr fontId="9" type="noConversion"/>
  </si>
  <si>
    <t>10.23</t>
    <phoneticPr fontId="9" type="noConversion"/>
  </si>
  <si>
    <t>10.28</t>
    <phoneticPr fontId="9" type="noConversion"/>
  </si>
  <si>
    <t>10.31</t>
    <phoneticPr fontId="9" type="noConversion"/>
  </si>
  <si>
    <t xml:space="preserve"> 주요정책 관련
 회의·행사 등</t>
    <phoneticPr fontId="9" type="noConversion"/>
  </si>
  <si>
    <t>대민·대유관기관 업무협의 및 간담회 등</t>
    <phoneticPr fontId="9" type="noConversion"/>
  </si>
  <si>
    <t>업무관련
 직원회의
 간담 등</t>
    <phoneticPr fontId="9" type="noConversion"/>
  </si>
  <si>
    <t>업무관련 직원회의 간담 등</t>
    <phoneticPr fontId="9" type="noConversion"/>
  </si>
  <si>
    <t xml:space="preserve"> 주요정책 관련 회의·행사 등</t>
    <phoneticPr fontId="9" type="noConversion"/>
  </si>
  <si>
    <t>소     계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</si>
</sst>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  <numFmt numFmtId="180" formatCode="#,##0_);[Red]\(#,##0\)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9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b/>
      <sz val="14"/>
      <name val="맑은 고딕"/>
      <family val="3"/>
      <charset val="129"/>
      <scheme val="minor"/>
    </font>
    <font>
      <sz val="16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" fillId="0" borderId="0" xfId="2" applyFont="1" applyFill="1" applyBorder="1" applyAlignment="1">
      <alignment horizontal="center" vertical="center" shrinkToFit="1"/>
    </xf>
    <xf numFmtId="41" fontId="2" fillId="0" borderId="0" xfId="4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180" fontId="8" fillId="0" borderId="0" xfId="4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 wrapText="1" shrinkToFit="1"/>
    </xf>
    <xf numFmtId="0" fontId="5" fillId="0" borderId="0" xfId="2" applyFont="1" applyFill="1" applyBorder="1" applyAlignment="1" applyProtection="1">
      <alignment vertical="center" wrapText="1"/>
      <protection locked="0"/>
    </xf>
    <xf numFmtId="179" fontId="10" fillId="0" borderId="1" xfId="2" applyNumberFormat="1" applyFont="1" applyFill="1" applyBorder="1" applyAlignment="1">
      <alignment horizontal="center" vertical="center" shrinkToFit="1"/>
    </xf>
    <xf numFmtId="0" fontId="12" fillId="0" borderId="0" xfId="2" applyFont="1" applyFill="1" applyBorder="1" applyAlignment="1">
      <alignment horizontal="left" vertical="center" shrinkToFit="1"/>
    </xf>
    <xf numFmtId="0" fontId="10" fillId="0" borderId="11" xfId="2" applyFont="1" applyFill="1" applyBorder="1" applyAlignment="1">
      <alignment horizontal="center" vertical="center" shrinkToFit="1"/>
    </xf>
    <xf numFmtId="41" fontId="10" fillId="0" borderId="11" xfId="4" applyFont="1" applyFill="1" applyBorder="1" applyAlignment="1">
      <alignment horizontal="center" vertical="center"/>
    </xf>
    <xf numFmtId="0" fontId="10" fillId="0" borderId="5" xfId="2" applyFont="1" applyFill="1" applyBorder="1" applyAlignment="1" applyProtection="1">
      <alignment vertical="center" wrapText="1"/>
      <protection locked="0"/>
    </xf>
    <xf numFmtId="180" fontId="10" fillId="0" borderId="1" xfId="4" applyNumberFormat="1" applyFont="1" applyFill="1" applyBorder="1" applyAlignment="1">
      <alignment horizontal="right" vertical="center" shrinkToFit="1"/>
    </xf>
    <xf numFmtId="180" fontId="10" fillId="0" borderId="1" xfId="4" applyNumberFormat="1" applyFont="1" applyFill="1" applyBorder="1" applyAlignment="1">
      <alignment horizontal="right" vertical="center"/>
    </xf>
    <xf numFmtId="179" fontId="10" fillId="0" borderId="2" xfId="2" applyNumberFormat="1" applyFont="1" applyFill="1" applyBorder="1" applyAlignment="1">
      <alignment horizontal="center" vertical="center" shrinkToFit="1"/>
    </xf>
    <xf numFmtId="41" fontId="10" fillId="0" borderId="2" xfId="1" applyFont="1" applyFill="1" applyBorder="1" applyAlignment="1">
      <alignment horizontal="right" vertical="center"/>
    </xf>
    <xf numFmtId="176" fontId="10" fillId="0" borderId="8" xfId="2" applyNumberFormat="1" applyFont="1" applyFill="1" applyBorder="1">
      <alignment vertical="center"/>
    </xf>
    <xf numFmtId="176" fontId="10" fillId="0" borderId="13" xfId="2" applyNumberFormat="1" applyFont="1" applyFill="1" applyBorder="1" applyAlignment="1">
      <alignment horizontal="center" vertical="center"/>
    </xf>
    <xf numFmtId="179" fontId="10" fillId="0" borderId="3" xfId="2" applyNumberFormat="1" applyFont="1" applyFill="1" applyBorder="1" applyAlignment="1">
      <alignment horizontal="center" vertical="center" shrinkToFit="1"/>
    </xf>
    <xf numFmtId="180" fontId="10" fillId="0" borderId="3" xfId="4" applyNumberFormat="1" applyFont="1" applyFill="1" applyBorder="1" applyAlignment="1">
      <alignment horizontal="right" vertical="center" shrinkToFit="1"/>
    </xf>
    <xf numFmtId="176" fontId="10" fillId="0" borderId="4" xfId="2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8" fillId="0" borderId="0" xfId="0" applyFont="1">
      <alignment vertical="center"/>
    </xf>
    <xf numFmtId="49" fontId="2" fillId="0" borderId="0" xfId="2" applyNumberFormat="1" applyFont="1" applyFill="1" applyBorder="1" applyAlignment="1">
      <alignment horizontal="center" vertical="center" shrinkToFit="1"/>
    </xf>
    <xf numFmtId="176" fontId="2" fillId="0" borderId="0" xfId="2" applyNumberFormat="1" applyFont="1" applyFill="1" applyBorder="1">
      <alignment vertical="center"/>
    </xf>
    <xf numFmtId="0" fontId="10" fillId="0" borderId="10" xfId="2" applyFont="1" applyFill="1" applyBorder="1" applyAlignment="1">
      <alignment horizontal="center" vertical="center"/>
    </xf>
    <xf numFmtId="179" fontId="10" fillId="0" borderId="15" xfId="2" applyNumberFormat="1" applyFont="1" applyFill="1" applyBorder="1" applyAlignment="1">
      <alignment horizontal="center" vertical="center" shrinkToFit="1"/>
    </xf>
    <xf numFmtId="180" fontId="10" fillId="0" borderId="15" xfId="4" applyNumberFormat="1" applyFont="1" applyFill="1" applyBorder="1" applyAlignment="1">
      <alignment horizontal="right" vertical="center" shrinkToFit="1"/>
    </xf>
    <xf numFmtId="180" fontId="10" fillId="0" borderId="2" xfId="4" applyNumberFormat="1" applyFont="1" applyFill="1" applyBorder="1" applyAlignment="1">
      <alignment horizontal="right" vertical="center" shrinkToFit="1"/>
    </xf>
    <xf numFmtId="179" fontId="10" fillId="0" borderId="20" xfId="2" applyNumberFormat="1" applyFont="1" applyFill="1" applyBorder="1" applyAlignment="1">
      <alignment horizontal="center" vertical="center" shrinkToFit="1"/>
    </xf>
    <xf numFmtId="180" fontId="10" fillId="0" borderId="20" xfId="4" applyNumberFormat="1" applyFont="1" applyFill="1" applyBorder="1" applyAlignment="1">
      <alignment horizontal="right" vertical="center" shrinkToFit="1"/>
    </xf>
    <xf numFmtId="9" fontId="8" fillId="0" borderId="17" xfId="3" applyFont="1" applyFill="1" applyBorder="1" applyAlignment="1">
      <alignment horizontal="right" vertical="center"/>
    </xf>
    <xf numFmtId="9" fontId="8" fillId="0" borderId="21" xfId="3" applyFont="1" applyFill="1" applyBorder="1" applyAlignment="1">
      <alignment horizontal="right" vertical="center"/>
    </xf>
    <xf numFmtId="41" fontId="8" fillId="0" borderId="20" xfId="1" applyFont="1" applyBorder="1">
      <alignment vertical="center"/>
    </xf>
    <xf numFmtId="0" fontId="8" fillId="0" borderId="20" xfId="0" applyFont="1" applyBorder="1" applyAlignment="1">
      <alignment vertical="center" wrapText="1"/>
    </xf>
    <xf numFmtId="41" fontId="8" fillId="0" borderId="0" xfId="1" applyFont="1">
      <alignment vertical="center"/>
    </xf>
    <xf numFmtId="0" fontId="8" fillId="0" borderId="0" xfId="0" applyFont="1" applyAlignment="1">
      <alignment vertical="center" wrapText="1"/>
    </xf>
    <xf numFmtId="41" fontId="0" fillId="0" borderId="0" xfId="0" applyNumberFormat="1">
      <alignment vertical="center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quotePrefix="1" applyFont="1" applyAlignment="1">
      <alignment vertical="center" wrapText="1"/>
    </xf>
    <xf numFmtId="0" fontId="16" fillId="0" borderId="0" xfId="0" quotePrefix="1" applyFont="1" applyAlignment="1">
      <alignment vertical="center" wrapText="1"/>
    </xf>
    <xf numFmtId="41" fontId="16" fillId="0" borderId="0" xfId="1" applyFont="1">
      <alignment vertical="center"/>
    </xf>
    <xf numFmtId="0" fontId="16" fillId="0" borderId="0" xfId="0" applyFont="1" applyAlignment="1">
      <alignment vertical="center" wrapText="1"/>
    </xf>
    <xf numFmtId="0" fontId="8" fillId="0" borderId="0" xfId="0" quotePrefix="1" applyFont="1" applyAlignment="1">
      <alignment horizontal="center" vertical="center"/>
    </xf>
    <xf numFmtId="0" fontId="16" fillId="0" borderId="0" xfId="0" quotePrefix="1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1" fontId="8" fillId="0" borderId="0" xfId="1" applyFont="1" applyBorder="1">
      <alignment vertical="center"/>
    </xf>
    <xf numFmtId="41" fontId="0" fillId="0" borderId="0" xfId="1" applyFont="1">
      <alignment vertical="center"/>
    </xf>
    <xf numFmtId="41" fontId="14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6" fillId="0" borderId="0" xfId="1" applyFont="1" applyAlignment="1">
      <alignment horizontal="center" vertical="center"/>
    </xf>
    <xf numFmtId="41" fontId="8" fillId="0" borderId="0" xfId="1" applyFont="1" applyAlignment="1">
      <alignment horizontal="center" vertical="center" wrapText="1"/>
    </xf>
    <xf numFmtId="41" fontId="8" fillId="0" borderId="0" xfId="1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41" fontId="8" fillId="0" borderId="25" xfId="1" applyFont="1" applyBorder="1">
      <alignment vertical="center"/>
    </xf>
    <xf numFmtId="0" fontId="8" fillId="0" borderId="20" xfId="0" applyFont="1" applyBorder="1" applyAlignment="1">
      <alignment horizontal="center" vertical="center"/>
    </xf>
    <xf numFmtId="176" fontId="10" fillId="0" borderId="26" xfId="2" applyNumberFormat="1" applyFont="1" applyFill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0" borderId="20" xfId="0" quotePrefix="1" applyFont="1" applyBorder="1" applyAlignment="1">
      <alignment vertical="center" wrapText="1"/>
    </xf>
    <xf numFmtId="0" fontId="16" fillId="0" borderId="20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vertical="center" wrapText="1"/>
    </xf>
    <xf numFmtId="41" fontId="16" fillId="0" borderId="20" xfId="1" applyFont="1" applyBorder="1">
      <alignment vertical="center"/>
    </xf>
    <xf numFmtId="0" fontId="16" fillId="0" borderId="20" xfId="0" applyFont="1" applyBorder="1" applyAlignment="1">
      <alignment vertical="center" wrapText="1"/>
    </xf>
    <xf numFmtId="176" fontId="10" fillId="0" borderId="26" xfId="2" applyNumberFormat="1" applyFont="1" applyFill="1" applyBorder="1" applyAlignment="1">
      <alignment vertical="center"/>
    </xf>
    <xf numFmtId="178" fontId="10" fillId="0" borderId="28" xfId="2" applyNumberFormat="1" applyFont="1" applyFill="1" applyBorder="1" applyAlignment="1">
      <alignment horizontal="center" vertical="center"/>
    </xf>
    <xf numFmtId="0" fontId="10" fillId="0" borderId="28" xfId="2" applyFont="1" applyFill="1" applyBorder="1" applyAlignment="1">
      <alignment horizontal="center" vertical="center" shrinkToFit="1"/>
    </xf>
    <xf numFmtId="41" fontId="10" fillId="0" borderId="28" xfId="4" applyFont="1" applyFill="1" applyBorder="1" applyAlignment="1">
      <alignment horizontal="center" vertical="center"/>
    </xf>
    <xf numFmtId="176" fontId="10" fillId="0" borderId="29" xfId="2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41" fontId="8" fillId="0" borderId="24" xfId="1" applyFont="1" applyBorder="1">
      <alignment vertical="center"/>
    </xf>
    <xf numFmtId="176" fontId="10" fillId="0" borderId="27" xfId="2" applyNumberFormat="1" applyFont="1" applyFill="1" applyBorder="1" applyAlignment="1">
      <alignment horizontal="center" vertical="center"/>
    </xf>
    <xf numFmtId="0" fontId="16" fillId="0" borderId="25" xfId="0" quotePrefix="1" applyFont="1" applyBorder="1" applyAlignment="1">
      <alignment horizontal="center" vertical="center"/>
    </xf>
    <xf numFmtId="176" fontId="10" fillId="0" borderId="3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 shrinkToFit="1"/>
    </xf>
    <xf numFmtId="176" fontId="10" fillId="0" borderId="30" xfId="2" applyNumberFormat="1" applyFont="1" applyFill="1" applyBorder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 wrapText="1"/>
    </xf>
    <xf numFmtId="41" fontId="8" fillId="0" borderId="23" xfId="1" applyFont="1" applyBorder="1">
      <alignment vertical="center"/>
    </xf>
    <xf numFmtId="41" fontId="8" fillId="0" borderId="16" xfId="1" applyFont="1" applyBorder="1">
      <alignment vertical="center"/>
    </xf>
    <xf numFmtId="176" fontId="10" fillId="0" borderId="32" xfId="2" applyNumberFormat="1" applyFont="1" applyFill="1" applyBorder="1" applyAlignment="1">
      <alignment vertical="center"/>
    </xf>
    <xf numFmtId="176" fontId="10" fillId="0" borderId="31" xfId="2" applyNumberFormat="1" applyFont="1" applyFill="1" applyBorder="1" applyAlignment="1">
      <alignment vertical="center"/>
    </xf>
    <xf numFmtId="178" fontId="10" fillId="0" borderId="1" xfId="2" applyNumberFormat="1" applyFont="1" applyFill="1" applyBorder="1" applyAlignment="1">
      <alignment horizontal="center" vertical="center"/>
    </xf>
    <xf numFmtId="9" fontId="8" fillId="0" borderId="26" xfId="3" applyFont="1" applyFill="1" applyBorder="1" applyAlignment="1">
      <alignment horizontal="right" vertical="center"/>
    </xf>
    <xf numFmtId="180" fontId="13" fillId="0" borderId="0" xfId="0" applyNumberFormat="1" applyFo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vertical="center" wrapText="1"/>
    </xf>
    <xf numFmtId="41" fontId="8" fillId="0" borderId="34" xfId="1" applyFont="1" applyBorder="1">
      <alignment vertical="center"/>
    </xf>
    <xf numFmtId="41" fontId="8" fillId="0" borderId="35" xfId="1" applyFont="1" applyBorder="1">
      <alignment vertical="center"/>
    </xf>
    <xf numFmtId="41" fontId="16" fillId="0" borderId="35" xfId="1" applyFont="1" applyBorder="1">
      <alignment vertical="center"/>
    </xf>
    <xf numFmtId="0" fontId="16" fillId="0" borderId="36" xfId="0" quotePrefix="1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41" fontId="8" fillId="0" borderId="37" xfId="1" applyFont="1" applyBorder="1">
      <alignment vertical="center"/>
    </xf>
    <xf numFmtId="0" fontId="10" fillId="0" borderId="9" xfId="2" applyFont="1" applyFill="1" applyBorder="1" applyAlignment="1">
      <alignment horizontal="center" vertical="center"/>
    </xf>
    <xf numFmtId="0" fontId="10" fillId="0" borderId="2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/>
    </xf>
    <xf numFmtId="0" fontId="6" fillId="0" borderId="0" xfId="2" applyFont="1" applyFill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6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left" vertical="center"/>
    </xf>
    <xf numFmtId="0" fontId="8" fillId="0" borderId="2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 shrinkToFit="1"/>
    </xf>
    <xf numFmtId="0" fontId="8" fillId="0" borderId="18" xfId="2" applyFont="1" applyFill="1" applyBorder="1" applyAlignment="1">
      <alignment horizontal="left" vertical="center"/>
    </xf>
    <xf numFmtId="0" fontId="8" fillId="0" borderId="20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right"/>
    </xf>
    <xf numFmtId="0" fontId="10" fillId="0" borderId="14" xfId="2" applyFont="1" applyFill="1" applyBorder="1" applyAlignment="1" applyProtection="1">
      <alignment horizontal="center" vertical="center" wrapText="1"/>
      <protection locked="0"/>
    </xf>
    <xf numFmtId="0" fontId="10" fillId="0" borderId="12" xfId="2" applyFont="1" applyFill="1" applyBorder="1" applyAlignment="1" applyProtection="1">
      <alignment horizontal="center" vertical="center" wrapText="1"/>
      <protection locked="0"/>
    </xf>
    <xf numFmtId="0" fontId="10" fillId="0" borderId="7" xfId="2" applyFont="1" applyFill="1" applyBorder="1" applyAlignment="1" applyProtection="1">
      <alignment horizontal="center" vertical="center" wrapText="1"/>
      <protection locked="0"/>
    </xf>
  </cellXfs>
  <cellStyles count="5">
    <cellStyle name="백분율 2" xfId="3"/>
    <cellStyle name="쉼표 [0]" xfId="1" builtinId="6"/>
    <cellStyle name="쉼표 [0] 2" xfId="4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abSelected="1" workbookViewId="0">
      <selection sqref="A1:E1"/>
    </sheetView>
  </sheetViews>
  <sheetFormatPr defaultRowHeight="16.5"/>
  <cols>
    <col min="1" max="1" width="19.75" style="23" customWidth="1"/>
    <col min="2" max="2" width="21.5" style="23" customWidth="1"/>
    <col min="3" max="3" width="62.25" style="23" bestFit="1" customWidth="1"/>
    <col min="4" max="4" width="14.625" style="23" bestFit="1" customWidth="1"/>
    <col min="5" max="5" width="13" style="23" customWidth="1"/>
    <col min="6" max="6" width="9" style="23"/>
    <col min="7" max="7" width="9.875" style="23" bestFit="1" customWidth="1"/>
    <col min="8" max="16384" width="9" style="23"/>
  </cols>
  <sheetData>
    <row r="1" spans="1:7" ht="35.25" customHeight="1">
      <c r="A1" s="102" t="s">
        <v>18</v>
      </c>
      <c r="B1" s="102"/>
      <c r="C1" s="102"/>
      <c r="D1" s="102"/>
      <c r="E1" s="102"/>
    </row>
    <row r="2" spans="1:7" ht="24">
      <c r="A2" s="1"/>
      <c r="B2" s="1"/>
      <c r="C2" s="1"/>
      <c r="D2" s="1"/>
      <c r="E2" s="1"/>
    </row>
    <row r="3" spans="1:7" ht="20.100000000000001" customHeight="1" thickBot="1">
      <c r="A3" s="103" t="s">
        <v>0</v>
      </c>
      <c r="B3" s="101"/>
      <c r="C3" s="2"/>
      <c r="D3" s="104" t="s">
        <v>7</v>
      </c>
      <c r="E3" s="104"/>
    </row>
    <row r="4" spans="1:7" ht="20.100000000000001" customHeight="1" thickBot="1">
      <c r="A4" s="105" t="s">
        <v>1</v>
      </c>
      <c r="B4" s="106"/>
      <c r="C4" s="11" t="s">
        <v>2</v>
      </c>
      <c r="D4" s="12" t="s">
        <v>3</v>
      </c>
      <c r="E4" s="19" t="s">
        <v>4</v>
      </c>
    </row>
    <row r="5" spans="1:7" ht="22.5" customHeight="1" thickTop="1">
      <c r="A5" s="107" t="s">
        <v>5</v>
      </c>
      <c r="B5" s="108"/>
      <c r="C5" s="20">
        <f>C39</f>
        <v>24</v>
      </c>
      <c r="D5" s="21">
        <f>D39</f>
        <v>5370380</v>
      </c>
      <c r="E5" s="22"/>
      <c r="G5" s="90"/>
    </row>
    <row r="6" spans="1:7" ht="22.5" customHeight="1">
      <c r="A6" s="114" t="s">
        <v>16</v>
      </c>
      <c r="B6" s="115"/>
      <c r="C6" s="28">
        <f>C20</f>
        <v>8</v>
      </c>
      <c r="D6" s="29">
        <f>D20</f>
        <v>1436000</v>
      </c>
      <c r="E6" s="33"/>
    </row>
    <row r="7" spans="1:7" ht="22.5" customHeight="1">
      <c r="A7" s="112" t="s">
        <v>17</v>
      </c>
      <c r="B7" s="113"/>
      <c r="C7" s="31">
        <f>C22</f>
        <v>1</v>
      </c>
      <c r="D7" s="32">
        <f>D22</f>
        <v>49000</v>
      </c>
      <c r="E7" s="89"/>
    </row>
    <row r="8" spans="1:7" ht="22.5" customHeight="1" thickBot="1">
      <c r="A8" s="109" t="s">
        <v>15</v>
      </c>
      <c r="B8" s="110"/>
      <c r="C8" s="16">
        <f>C38</f>
        <v>15</v>
      </c>
      <c r="D8" s="30">
        <f>D38</f>
        <v>3885380</v>
      </c>
      <c r="E8" s="34"/>
    </row>
    <row r="9" spans="1:7" ht="20.100000000000001" customHeight="1">
      <c r="A9" s="111"/>
      <c r="B9" s="111"/>
      <c r="C9" s="3"/>
      <c r="D9" s="4"/>
      <c r="E9" s="5"/>
    </row>
    <row r="10" spans="1:7" ht="20.100000000000001" customHeight="1" thickBot="1">
      <c r="A10" s="101" t="s">
        <v>6</v>
      </c>
      <c r="B10" s="101"/>
      <c r="C10" s="10"/>
      <c r="D10" s="116" t="s">
        <v>7</v>
      </c>
      <c r="E10" s="116"/>
    </row>
    <row r="11" spans="1:7" ht="20.100000000000001" customHeight="1" thickBot="1">
      <c r="A11" s="27" t="s">
        <v>8</v>
      </c>
      <c r="B11" s="70" t="s">
        <v>9</v>
      </c>
      <c r="C11" s="71" t="s">
        <v>10</v>
      </c>
      <c r="D11" s="72" t="s">
        <v>11</v>
      </c>
      <c r="E11" s="73" t="s">
        <v>12</v>
      </c>
    </row>
    <row r="12" spans="1:7" ht="33.75" thickTop="1">
      <c r="A12" s="117" t="s">
        <v>81</v>
      </c>
      <c r="B12" s="74" t="s">
        <v>67</v>
      </c>
      <c r="C12" s="75" t="s">
        <v>27</v>
      </c>
      <c r="D12" s="76">
        <v>186000</v>
      </c>
      <c r="E12" s="77"/>
    </row>
    <row r="13" spans="1:7" s="24" customFormat="1" ht="49.5">
      <c r="A13" s="118"/>
      <c r="B13" s="61" t="s">
        <v>67</v>
      </c>
      <c r="C13" s="36" t="s">
        <v>29</v>
      </c>
      <c r="D13" s="35">
        <v>147000</v>
      </c>
      <c r="E13" s="62"/>
    </row>
    <row r="14" spans="1:7" s="24" customFormat="1" ht="33">
      <c r="A14" s="118"/>
      <c r="B14" s="61" t="s">
        <v>68</v>
      </c>
      <c r="C14" s="36" t="s">
        <v>33</v>
      </c>
      <c r="D14" s="35">
        <v>395000</v>
      </c>
      <c r="E14" s="62"/>
    </row>
    <row r="15" spans="1:7" s="24" customFormat="1" ht="49.5">
      <c r="A15" s="118"/>
      <c r="B15" s="63" t="s">
        <v>70</v>
      </c>
      <c r="C15" s="64" t="s">
        <v>37</v>
      </c>
      <c r="D15" s="35">
        <v>166000</v>
      </c>
      <c r="E15" s="62"/>
    </row>
    <row r="16" spans="1:7" s="24" customFormat="1" ht="33">
      <c r="A16" s="118"/>
      <c r="B16" s="65" t="s">
        <v>71</v>
      </c>
      <c r="C16" s="66" t="s">
        <v>39</v>
      </c>
      <c r="D16" s="67">
        <v>97000</v>
      </c>
      <c r="E16" s="62"/>
    </row>
    <row r="17" spans="1:5" s="24" customFormat="1" ht="33">
      <c r="A17" s="118"/>
      <c r="B17" s="65" t="s">
        <v>77</v>
      </c>
      <c r="C17" s="68" t="s">
        <v>54</v>
      </c>
      <c r="D17" s="67">
        <v>195000</v>
      </c>
      <c r="E17" s="62"/>
    </row>
    <row r="18" spans="1:5" s="24" customFormat="1" ht="33">
      <c r="A18" s="118"/>
      <c r="B18" s="65" t="s">
        <v>78</v>
      </c>
      <c r="C18" s="36" t="s">
        <v>56</v>
      </c>
      <c r="D18" s="35">
        <v>210000</v>
      </c>
      <c r="E18" s="62"/>
    </row>
    <row r="19" spans="1:5" s="24" customFormat="1" ht="33">
      <c r="A19" s="118"/>
      <c r="B19" s="78" t="s">
        <v>79</v>
      </c>
      <c r="C19" s="59" t="s">
        <v>57</v>
      </c>
      <c r="D19" s="60">
        <v>40000</v>
      </c>
      <c r="E19" s="79"/>
    </row>
    <row r="20" spans="1:5" ht="21.75" customHeight="1">
      <c r="A20" s="13"/>
      <c r="B20" s="80" t="s">
        <v>86</v>
      </c>
      <c r="C20" s="9">
        <f>COUNTA(C12:C19)</f>
        <v>8</v>
      </c>
      <c r="D20" s="14">
        <f>SUM(D12:D19)</f>
        <v>1436000</v>
      </c>
      <c r="E20" s="81"/>
    </row>
    <row r="21" spans="1:5" ht="49.5" customHeight="1">
      <c r="A21" s="40" t="s">
        <v>17</v>
      </c>
      <c r="B21" s="82" t="s">
        <v>69</v>
      </c>
      <c r="C21" s="83" t="s">
        <v>35</v>
      </c>
      <c r="D21" s="84">
        <v>49000</v>
      </c>
      <c r="E21" s="85"/>
    </row>
    <row r="22" spans="1:5" ht="21.75" customHeight="1">
      <c r="A22" s="13"/>
      <c r="B22" s="80" t="s">
        <v>86</v>
      </c>
      <c r="C22" s="9">
        <f>COUNTA(C21:C21)</f>
        <v>1</v>
      </c>
      <c r="D22" s="14">
        <f>SUM(D21:D21)</f>
        <v>49000</v>
      </c>
      <c r="E22" s="81"/>
    </row>
    <row r="23" spans="1:5" ht="33">
      <c r="A23" s="119" t="s">
        <v>83</v>
      </c>
      <c r="B23" s="91" t="s">
        <v>63</v>
      </c>
      <c r="C23" s="92" t="s">
        <v>19</v>
      </c>
      <c r="D23" s="93">
        <v>265000</v>
      </c>
      <c r="E23" s="86"/>
    </row>
    <row r="24" spans="1:5" ht="33">
      <c r="A24" s="118"/>
      <c r="B24" s="61" t="s">
        <v>64</v>
      </c>
      <c r="C24" s="36" t="s">
        <v>21</v>
      </c>
      <c r="D24" s="94">
        <v>136000</v>
      </c>
      <c r="E24" s="69"/>
    </row>
    <row r="25" spans="1:5" ht="33">
      <c r="A25" s="118"/>
      <c r="B25" s="61" t="s">
        <v>65</v>
      </c>
      <c r="C25" s="36" t="s">
        <v>23</v>
      </c>
      <c r="D25" s="94">
        <v>295000</v>
      </c>
      <c r="E25" s="69"/>
    </row>
    <row r="26" spans="1:5" ht="33">
      <c r="A26" s="118"/>
      <c r="B26" s="61" t="s">
        <v>66</v>
      </c>
      <c r="C26" s="36" t="s">
        <v>25</v>
      </c>
      <c r="D26" s="94">
        <v>294000</v>
      </c>
      <c r="E26" s="69"/>
    </row>
    <row r="27" spans="1:5" ht="33">
      <c r="A27" s="118"/>
      <c r="B27" s="61" t="s">
        <v>68</v>
      </c>
      <c r="C27" s="36" t="s">
        <v>31</v>
      </c>
      <c r="D27" s="94">
        <v>307000</v>
      </c>
      <c r="E27" s="69"/>
    </row>
    <row r="28" spans="1:5" ht="33">
      <c r="A28" s="118"/>
      <c r="B28" s="65" t="s">
        <v>72</v>
      </c>
      <c r="C28" s="68" t="s">
        <v>41</v>
      </c>
      <c r="D28" s="95">
        <v>380000</v>
      </c>
      <c r="E28" s="69"/>
    </row>
    <row r="29" spans="1:5" ht="33">
      <c r="A29" s="118"/>
      <c r="B29" s="65" t="s">
        <v>73</v>
      </c>
      <c r="C29" s="68" t="s">
        <v>43</v>
      </c>
      <c r="D29" s="95">
        <v>155000</v>
      </c>
      <c r="E29" s="69"/>
    </row>
    <row r="30" spans="1:5" ht="33">
      <c r="A30" s="118"/>
      <c r="B30" s="65" t="s">
        <v>74</v>
      </c>
      <c r="C30" s="68" t="s">
        <v>44</v>
      </c>
      <c r="D30" s="95">
        <v>75000</v>
      </c>
      <c r="E30" s="69"/>
    </row>
    <row r="31" spans="1:5" ht="33">
      <c r="A31" s="118"/>
      <c r="B31" s="65" t="s">
        <v>71</v>
      </c>
      <c r="C31" s="68" t="s">
        <v>40</v>
      </c>
      <c r="D31" s="95">
        <v>451000</v>
      </c>
      <c r="E31" s="69"/>
    </row>
    <row r="32" spans="1:5" ht="33">
      <c r="A32" s="118"/>
      <c r="B32" s="65" t="s">
        <v>75</v>
      </c>
      <c r="C32" s="68" t="s">
        <v>46</v>
      </c>
      <c r="D32" s="95">
        <v>181000</v>
      </c>
      <c r="E32" s="69"/>
    </row>
    <row r="33" spans="1:5" ht="33">
      <c r="A33" s="118"/>
      <c r="B33" s="65" t="s">
        <v>75</v>
      </c>
      <c r="C33" s="68" t="s">
        <v>48</v>
      </c>
      <c r="D33" s="95">
        <v>372000</v>
      </c>
      <c r="E33" s="69"/>
    </row>
    <row r="34" spans="1:5" ht="33">
      <c r="A34" s="118"/>
      <c r="B34" s="65" t="s">
        <v>76</v>
      </c>
      <c r="C34" s="68" t="s">
        <v>50</v>
      </c>
      <c r="D34" s="95">
        <v>446000</v>
      </c>
      <c r="E34" s="69"/>
    </row>
    <row r="35" spans="1:5" ht="33">
      <c r="A35" s="118"/>
      <c r="B35" s="65" t="s">
        <v>77</v>
      </c>
      <c r="C35" s="68" t="s">
        <v>52</v>
      </c>
      <c r="D35" s="95">
        <v>104000</v>
      </c>
      <c r="E35" s="69"/>
    </row>
    <row r="36" spans="1:5" ht="33">
      <c r="A36" s="118"/>
      <c r="B36" s="65" t="s">
        <v>80</v>
      </c>
      <c r="C36" s="36" t="s">
        <v>59</v>
      </c>
      <c r="D36" s="94">
        <v>193380</v>
      </c>
      <c r="E36" s="69"/>
    </row>
    <row r="37" spans="1:5" ht="33">
      <c r="A37" s="118"/>
      <c r="B37" s="96" t="s">
        <v>80</v>
      </c>
      <c r="C37" s="97" t="s">
        <v>61</v>
      </c>
      <c r="D37" s="98">
        <v>231000</v>
      </c>
      <c r="E37" s="87"/>
    </row>
    <row r="38" spans="1:5" ht="21.75" customHeight="1">
      <c r="A38" s="13"/>
      <c r="B38" s="88" t="s">
        <v>13</v>
      </c>
      <c r="C38" s="9">
        <f>COUNTA(C23:C37)</f>
        <v>15</v>
      </c>
      <c r="D38" s="15">
        <f>SUM(D23:D37)</f>
        <v>3885380</v>
      </c>
      <c r="E38" s="81"/>
    </row>
    <row r="39" spans="1:5" ht="23.25" customHeight="1" thickBot="1">
      <c r="A39" s="99" t="s">
        <v>14</v>
      </c>
      <c r="B39" s="100"/>
      <c r="C39" s="16">
        <f>SUM(C20,C22,C38)</f>
        <v>24</v>
      </c>
      <c r="D39" s="17">
        <f>SUM(D20+D22+D38)</f>
        <v>5370380</v>
      </c>
      <c r="E39" s="18"/>
    </row>
    <row r="40" spans="1:5">
      <c r="A40" s="8"/>
      <c r="B40" s="25"/>
      <c r="C40" s="7"/>
      <c r="D40" s="6"/>
      <c r="E40" s="26"/>
    </row>
  </sheetData>
  <mergeCells count="14">
    <mergeCell ref="A39:B39"/>
    <mergeCell ref="A10:B10"/>
    <mergeCell ref="A1:E1"/>
    <mergeCell ref="A3:B3"/>
    <mergeCell ref="D3:E3"/>
    <mergeCell ref="A4:B4"/>
    <mergeCell ref="A5:B5"/>
    <mergeCell ref="A8:B8"/>
    <mergeCell ref="A9:B9"/>
    <mergeCell ref="A7:B7"/>
    <mergeCell ref="A6:B6"/>
    <mergeCell ref="D10:E10"/>
    <mergeCell ref="A12:A19"/>
    <mergeCell ref="A23:A37"/>
  </mergeCells>
  <phoneticPr fontId="9" type="noConversion"/>
  <pageMargins left="0.7" right="0.7" top="0.75" bottom="0.75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30"/>
  <sheetViews>
    <sheetView topLeftCell="B14" workbookViewId="0">
      <selection activeCell="E14" sqref="E14:G28"/>
    </sheetView>
  </sheetViews>
  <sheetFormatPr defaultRowHeight="16.5"/>
  <cols>
    <col min="5" max="5" width="13" customWidth="1"/>
    <col min="6" max="6" width="69.75" customWidth="1"/>
    <col min="7" max="7" width="10.875" bestFit="1" customWidth="1"/>
    <col min="8" max="8" width="17.25" style="53" bestFit="1" customWidth="1"/>
  </cols>
  <sheetData>
    <row r="1" spans="5:8">
      <c r="G1" s="39"/>
    </row>
    <row r="2" spans="5:8" s="48" customFormat="1">
      <c r="F2" s="49" t="s">
        <v>85</v>
      </c>
      <c r="H2" s="54"/>
    </row>
    <row r="3" spans="5:8" ht="35.1" customHeight="1">
      <c r="E3" s="41" t="s">
        <v>67</v>
      </c>
      <c r="F3" s="38" t="s">
        <v>27</v>
      </c>
      <c r="G3" s="37">
        <v>186000</v>
      </c>
      <c r="H3" s="55" t="s">
        <v>28</v>
      </c>
    </row>
    <row r="4" spans="5:8" ht="35.1" customHeight="1">
      <c r="E4" s="41" t="s">
        <v>67</v>
      </c>
      <c r="F4" s="38" t="s">
        <v>29</v>
      </c>
      <c r="G4" s="37">
        <v>147000</v>
      </c>
      <c r="H4" s="55" t="s">
        <v>30</v>
      </c>
    </row>
    <row r="5" spans="5:8" ht="35.1" customHeight="1">
      <c r="E5" s="41" t="s">
        <v>68</v>
      </c>
      <c r="F5" s="38" t="s">
        <v>33</v>
      </c>
      <c r="G5" s="37">
        <v>395000</v>
      </c>
      <c r="H5" s="55" t="s">
        <v>34</v>
      </c>
    </row>
    <row r="6" spans="5:8" ht="35.1" customHeight="1">
      <c r="E6" s="46" t="s">
        <v>70</v>
      </c>
      <c r="F6" s="42" t="s">
        <v>37</v>
      </c>
      <c r="G6" s="37">
        <v>166000</v>
      </c>
      <c r="H6" s="55" t="s">
        <v>38</v>
      </c>
    </row>
    <row r="7" spans="5:8" ht="35.1" customHeight="1">
      <c r="E7" s="47" t="s">
        <v>71</v>
      </c>
      <c r="F7" s="43" t="s">
        <v>39</v>
      </c>
      <c r="G7" s="44">
        <v>97000</v>
      </c>
      <c r="H7" s="56" t="s">
        <v>32</v>
      </c>
    </row>
    <row r="8" spans="5:8" ht="35.1" customHeight="1">
      <c r="E8" s="47" t="s">
        <v>77</v>
      </c>
      <c r="F8" s="45" t="s">
        <v>54</v>
      </c>
      <c r="G8" s="44">
        <v>195000</v>
      </c>
      <c r="H8" s="56" t="s">
        <v>55</v>
      </c>
    </row>
    <row r="9" spans="5:8" ht="35.1" customHeight="1">
      <c r="E9" s="47" t="s">
        <v>78</v>
      </c>
      <c r="F9" s="38" t="s">
        <v>56</v>
      </c>
      <c r="G9" s="37">
        <v>210000</v>
      </c>
      <c r="H9" s="55" t="s">
        <v>20</v>
      </c>
    </row>
    <row r="10" spans="5:8" ht="35.1" customHeight="1">
      <c r="E10" s="47" t="s">
        <v>79</v>
      </c>
      <c r="F10" s="38" t="s">
        <v>57</v>
      </c>
      <c r="G10" s="37">
        <v>40000</v>
      </c>
      <c r="H10" s="57" t="s">
        <v>58</v>
      </c>
    </row>
    <row r="11" spans="5:8" s="48" customFormat="1">
      <c r="F11" s="50" t="s">
        <v>82</v>
      </c>
      <c r="H11" s="54"/>
    </row>
    <row r="12" spans="5:8" ht="35.1" customHeight="1">
      <c r="E12" s="41" t="s">
        <v>69</v>
      </c>
      <c r="F12" s="38" t="s">
        <v>35</v>
      </c>
      <c r="G12" s="37">
        <v>49000</v>
      </c>
      <c r="H12" s="55" t="s">
        <v>36</v>
      </c>
    </row>
    <row r="13" spans="5:8" s="48" customFormat="1">
      <c r="F13" s="49" t="s">
        <v>84</v>
      </c>
      <c r="H13" s="54"/>
    </row>
    <row r="14" spans="5:8" ht="35.1" customHeight="1">
      <c r="E14" s="41" t="s">
        <v>63</v>
      </c>
      <c r="F14" s="38" t="s">
        <v>19</v>
      </c>
      <c r="G14" s="37">
        <v>265000</v>
      </c>
      <c r="H14" s="55" t="s">
        <v>20</v>
      </c>
    </row>
    <row r="15" spans="5:8" ht="35.1" customHeight="1">
      <c r="E15" s="41" t="s">
        <v>64</v>
      </c>
      <c r="F15" s="38" t="s">
        <v>21</v>
      </c>
      <c r="G15" s="37">
        <v>136000</v>
      </c>
      <c r="H15" s="55" t="s">
        <v>22</v>
      </c>
    </row>
    <row r="16" spans="5:8" ht="35.1" customHeight="1">
      <c r="E16" s="41" t="s">
        <v>65</v>
      </c>
      <c r="F16" s="38" t="s">
        <v>23</v>
      </c>
      <c r="G16" s="37">
        <v>295000</v>
      </c>
      <c r="H16" s="55" t="s">
        <v>24</v>
      </c>
    </row>
    <row r="17" spans="5:8" ht="35.1" customHeight="1">
      <c r="E17" s="41" t="s">
        <v>66</v>
      </c>
      <c r="F17" s="38" t="s">
        <v>25</v>
      </c>
      <c r="G17" s="37">
        <v>294000</v>
      </c>
      <c r="H17" s="55" t="s">
        <v>26</v>
      </c>
    </row>
    <row r="18" spans="5:8" ht="35.1" customHeight="1">
      <c r="E18" s="41" t="s">
        <v>68</v>
      </c>
      <c r="F18" s="38" t="s">
        <v>31</v>
      </c>
      <c r="G18" s="37">
        <v>307000</v>
      </c>
      <c r="H18" s="55" t="s">
        <v>32</v>
      </c>
    </row>
    <row r="19" spans="5:8" ht="35.1" customHeight="1">
      <c r="E19" s="47" t="s">
        <v>72</v>
      </c>
      <c r="F19" s="45" t="s">
        <v>41</v>
      </c>
      <c r="G19" s="44">
        <v>380000</v>
      </c>
      <c r="H19" s="56" t="s">
        <v>42</v>
      </c>
    </row>
    <row r="20" spans="5:8" ht="35.1" customHeight="1">
      <c r="E20" s="47" t="s">
        <v>73</v>
      </c>
      <c r="F20" s="45" t="s">
        <v>43</v>
      </c>
      <c r="G20" s="44">
        <v>155000</v>
      </c>
      <c r="H20" s="56" t="s">
        <v>38</v>
      </c>
    </row>
    <row r="21" spans="5:8" ht="35.1" customHeight="1">
      <c r="E21" s="47" t="s">
        <v>74</v>
      </c>
      <c r="F21" s="45" t="s">
        <v>44</v>
      </c>
      <c r="G21" s="44">
        <v>75000</v>
      </c>
      <c r="H21" s="56" t="s">
        <v>45</v>
      </c>
    </row>
    <row r="22" spans="5:8" ht="35.1" customHeight="1">
      <c r="E22" s="47" t="s">
        <v>71</v>
      </c>
      <c r="F22" s="45" t="s">
        <v>40</v>
      </c>
      <c r="G22" s="44">
        <v>451000</v>
      </c>
      <c r="H22" s="56" t="s">
        <v>26</v>
      </c>
    </row>
    <row r="23" spans="5:8" ht="35.1" customHeight="1">
      <c r="E23" s="47" t="s">
        <v>75</v>
      </c>
      <c r="F23" s="45" t="s">
        <v>46</v>
      </c>
      <c r="G23" s="44">
        <v>181000</v>
      </c>
      <c r="H23" s="56" t="s">
        <v>47</v>
      </c>
    </row>
    <row r="24" spans="5:8" ht="35.1" customHeight="1">
      <c r="E24" s="47" t="s">
        <v>75</v>
      </c>
      <c r="F24" s="45" t="s">
        <v>48</v>
      </c>
      <c r="G24" s="44">
        <v>372000</v>
      </c>
      <c r="H24" s="56" t="s">
        <v>49</v>
      </c>
    </row>
    <row r="25" spans="5:8" ht="35.1" customHeight="1">
      <c r="E25" s="47" t="s">
        <v>76</v>
      </c>
      <c r="F25" s="45" t="s">
        <v>50</v>
      </c>
      <c r="G25" s="44">
        <v>446000</v>
      </c>
      <c r="H25" s="56" t="s">
        <v>51</v>
      </c>
    </row>
    <row r="26" spans="5:8" ht="35.1" customHeight="1">
      <c r="E26" s="47" t="s">
        <v>77</v>
      </c>
      <c r="F26" s="45" t="s">
        <v>52</v>
      </c>
      <c r="G26" s="44">
        <v>104000</v>
      </c>
      <c r="H26" s="56" t="s">
        <v>53</v>
      </c>
    </row>
    <row r="27" spans="5:8" ht="35.1" customHeight="1">
      <c r="E27" s="47" t="s">
        <v>80</v>
      </c>
      <c r="F27" s="38" t="s">
        <v>59</v>
      </c>
      <c r="G27" s="37">
        <v>193380</v>
      </c>
      <c r="H27" s="55" t="s">
        <v>60</v>
      </c>
    </row>
    <row r="28" spans="5:8" ht="35.1" customHeight="1">
      <c r="E28" s="47" t="s">
        <v>80</v>
      </c>
      <c r="F28" s="51" t="s">
        <v>61</v>
      </c>
      <c r="G28" s="52">
        <v>231000</v>
      </c>
      <c r="H28" s="58" t="s">
        <v>62</v>
      </c>
    </row>
    <row r="30" spans="5:8">
      <c r="H30" s="53">
        <f>SUM(G2:G28)</f>
        <v>5370380</v>
      </c>
    </row>
  </sheetData>
  <phoneticPr fontId="9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2019-08-01T01:14:36Z</cp:lastPrinted>
  <dcterms:created xsi:type="dcterms:W3CDTF">2015-12-29T06:48:37Z</dcterms:created>
  <dcterms:modified xsi:type="dcterms:W3CDTF">2019-11-07T00:32:36Z</dcterms:modified>
</cp:coreProperties>
</file>