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600" yWindow="225" windowWidth="13995" windowHeight="7485"/>
  </bookViews>
  <sheets>
    <sheet name="11월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22" i="1" l="1"/>
  <c r="D27" i="1"/>
  <c r="D26" i="1"/>
  <c r="D22" i="1"/>
  <c r="D18" i="1"/>
  <c r="G23" i="2" l="1"/>
  <c r="C26" i="1" l="1"/>
  <c r="D7" i="1"/>
  <c r="D5" i="1" l="1"/>
  <c r="C18" i="1" l="1"/>
  <c r="C27" i="1" s="1"/>
  <c r="C8" i="1" l="1"/>
  <c r="C7" i="1"/>
  <c r="C6" i="1"/>
  <c r="D8" i="1"/>
  <c r="D6" i="1"/>
  <c r="C5" i="1" l="1"/>
</calcChain>
</file>

<file path=xl/sharedStrings.xml><?xml version="1.0" encoding="utf-8"?>
<sst xmlns="http://schemas.openxmlformats.org/spreadsheetml/2006/main" count="76" uniqueCount="57">
  <si>
    <t>□ 유형별 집행내역</t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</si>
  <si>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</si>
  <si>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</si>
  <si>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</si>
  <si>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</si>
  <si>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</si>
  <si>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</si>
  <si>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</si>
  <si>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</si>
  <si>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</si>
  <si>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</si>
  <si>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</si>
  <si>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</si>
  <si>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>소     계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</si>
  <si>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</si>
  <si>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</si>
  <si>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</si>
  <si>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 xml:space="preserve"> 대민·대유관기관 업무협의 및 간담회 등</t>
    <phoneticPr fontId="9" type="noConversion"/>
  </si>
  <si>
    <t xml:space="preserve"> 주요정책 관련
 회의·행사 등</t>
    <phoneticPr fontId="9" type="noConversion"/>
  </si>
  <si>
    <t>대민·대유관기관 업무협의 및 간담회 등</t>
    <phoneticPr fontId="9" type="noConversion"/>
  </si>
  <si>
    <t>업무관련
 직원회의
 간담 등</t>
    <phoneticPr fontId="9" type="noConversion"/>
  </si>
  <si>
    <t>업무관련 직원회의 간담 등</t>
    <phoneticPr fontId="9" type="noConversion"/>
  </si>
  <si>
    <t xml:space="preserve"> 주요정책 관련 회의·행사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</si>
  <si>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11월)</t>
    </r>
    <phoneticPr fontId="9" type="noConversion"/>
  </si>
  <si>
    <t>몽골과의 황사 및 대기오염 공동 대응 협력 관련 간담회
(이용섭 과장, 김경립 비서관, 손성화 사무관, 
몽골국제협력과장, 몽골기후서비스과장, 관계직원(4) 등 9명)</t>
    <phoneticPr fontId="9" type="noConversion"/>
  </si>
  <si>
    <t>대기오염 및 기후변화대응 국제포럼에 따른 관계기관 오찬간담회
(반기문 위원장, 국무총리, 한.중.몽 환경부장관, 청장 등 19명)</t>
    <phoneticPr fontId="9" type="noConversion"/>
  </si>
  <si>
    <t>기상정책 논의를 위한 언론 대응 소통 간담회
(청장, 노성운, 오철규, 관계직원(2) 등 5명)</t>
    <phoneticPr fontId="9" type="noConversion"/>
  </si>
  <si>
    <t>한국형수치예보모델 및 영국 통합모델 기반 현업시스템 운영에 따른 관계직원 간담회
(청장, 강현석 과장, 이용희 과장, 관계직원(8) 11명)</t>
    <phoneticPr fontId="9" type="noConversion"/>
  </si>
  <si>
    <t>한-몽골 기상협력회의 후속조치 관련 유관기관과의 간담회
(청장, 이용섭 과장, 국제협력 관계자(손성화 등 8), 기술원(4) 등 15명)</t>
    <phoneticPr fontId="9" type="noConversion"/>
  </si>
  <si>
    <t>청렴금지법 관련 관계자 간담회
(청장, 김용하 과장, 김동수, 관계직원(3) 등 6명)</t>
    <phoneticPr fontId="9" type="noConversion"/>
  </si>
  <si>
    <t>기상정책 대응 관련 대국민 홍보 소통간담회
(청장, 신도식 국장, 관련직원(2) 등 4인)</t>
    <phoneticPr fontId="9" type="noConversion"/>
  </si>
  <si>
    <t>기상청 주요 성과 및 추진방향 관련 관계자 간담회
(청장, 차장, 신도식국장, 관계직원(6) 등 9명)</t>
    <phoneticPr fontId="9" type="noConversion"/>
  </si>
  <si>
    <t>2019 자체평가 주요정책과제(성과관리) 평가 관련 업무간담회
(청장, 김희수 과장, 박준석, 관계직원(12) 등 15명)</t>
    <phoneticPr fontId="9" type="noConversion"/>
  </si>
  <si>
    <t>11. 4</t>
    <phoneticPr fontId="9" type="noConversion"/>
  </si>
  <si>
    <t>11. 5</t>
    <phoneticPr fontId="9" type="noConversion"/>
  </si>
  <si>
    <t>11. 8</t>
    <phoneticPr fontId="9" type="noConversion"/>
  </si>
  <si>
    <t>11. 11</t>
    <phoneticPr fontId="9" type="noConversion"/>
  </si>
  <si>
    <t>11. 12</t>
    <phoneticPr fontId="9" type="noConversion"/>
  </si>
  <si>
    <t>11. 15</t>
    <phoneticPr fontId="9" type="noConversion"/>
  </si>
  <si>
    <t>11. 19</t>
    <phoneticPr fontId="9" type="noConversion"/>
  </si>
  <si>
    <t>11. 20</t>
    <phoneticPr fontId="9" type="noConversion"/>
  </si>
  <si>
    <t>11. 22</t>
    <phoneticPr fontId="9" type="noConversion"/>
  </si>
  <si>
    <t>11. 27</t>
    <phoneticPr fontId="9" type="noConversion"/>
  </si>
  <si>
    <t>11. 29</t>
    <phoneticPr fontId="9" type="noConversion"/>
  </si>
  <si>
    <t>몽골과의 황사 및 대기오염 공동 대응 협력 관련 간담회</t>
    <phoneticPr fontId="9" type="noConversion"/>
  </si>
  <si>
    <t>대기오염 및 기후변화대응 국제포럼에 따른 관계기관 오찬간담회</t>
    <phoneticPr fontId="9" type="noConversion"/>
  </si>
  <si>
    <t>기상정책 논의를 위한 언론 대응 소통 간담회</t>
    <phoneticPr fontId="9" type="noConversion"/>
  </si>
  <si>
    <t>2019 자체평가 주요정책과제(성과관리) 평가 관련 업무간담회</t>
    <phoneticPr fontId="9" type="noConversion"/>
  </si>
  <si>
    <t>기상청 주요 성과 및 추진방향 관련 관계자 간담회</t>
    <phoneticPr fontId="9" type="noConversion"/>
  </si>
  <si>
    <t>청렴금지법 관련 관계자 간담회</t>
    <phoneticPr fontId="9" type="noConversion"/>
  </si>
  <si>
    <t>한국형수치예보모델 및 영국 통합모델 기반 현업시스템 운영에 따른 관계직원 간담회</t>
    <phoneticPr fontId="9" type="noConversion"/>
  </si>
  <si>
    <t>한-몽골 기상협력회의 후속조치 관련 유관기관과의 간담회</t>
    <phoneticPr fontId="9" type="noConversion"/>
  </si>
  <si>
    <t>기상정책 대응 관련 대국민 홍보 소통간담회</t>
    <phoneticPr fontId="9" type="noConversion"/>
  </si>
  <si>
    <t>겨울철 방재기상업무 시작에 따른 관계직원 격려</t>
    <phoneticPr fontId="9" type="noConversion"/>
  </si>
  <si>
    <t>제150기 5급승진자과정 교육생과의 만찬간담회</t>
    <phoneticPr fontId="9" type="noConversion"/>
  </si>
  <si>
    <t>에너지절약 실천 및 행복한 조직문화 활성화를 위한 공무직 근로자 격려 오찬</t>
    <phoneticPr fontId="9" type="noConversion"/>
  </si>
  <si>
    <t>소   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</si>
</sst>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80" fontId="8" fillId="0" borderId="0" xfId="4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 shrinkToFit="1"/>
    </xf>
    <xf numFmtId="0" fontId="5" fillId="0" borderId="0" xfId="2" applyFont="1" applyFill="1" applyBorder="1" applyAlignment="1" applyProtection="1">
      <alignment vertical="center" wrapText="1"/>
      <protection locked="0"/>
    </xf>
    <xf numFmtId="179" fontId="10" fillId="0" borderId="1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41" fontId="10" fillId="0" borderId="11" xfId="4" applyFont="1" applyFill="1" applyBorder="1" applyAlignment="1">
      <alignment horizontal="center" vertical="center"/>
    </xf>
    <xf numFmtId="0" fontId="10" fillId="0" borderId="5" xfId="2" applyFont="1" applyFill="1" applyBorder="1" applyAlignment="1" applyProtection="1">
      <alignment vertical="center" wrapText="1"/>
      <protection locked="0"/>
    </xf>
    <xf numFmtId="179" fontId="10" fillId="0" borderId="2" xfId="2" applyNumberFormat="1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right" vertical="center"/>
    </xf>
    <xf numFmtId="176" fontId="10" fillId="0" borderId="8" xfId="2" applyNumberFormat="1" applyFont="1" applyFill="1" applyBorder="1">
      <alignment vertical="center"/>
    </xf>
    <xf numFmtId="176" fontId="10" fillId="0" borderId="13" xfId="2" applyNumberFormat="1" applyFont="1" applyFill="1" applyBorder="1" applyAlignment="1">
      <alignment horizontal="center" vertical="center"/>
    </xf>
    <xf numFmtId="179" fontId="10" fillId="0" borderId="3" xfId="2" applyNumberFormat="1" applyFont="1" applyFill="1" applyBorder="1" applyAlignment="1">
      <alignment horizontal="center" vertical="center" shrinkToFit="1"/>
    </xf>
    <xf numFmtId="180" fontId="10" fillId="0" borderId="3" xfId="4" applyNumberFormat="1" applyFont="1" applyFill="1" applyBorder="1" applyAlignment="1">
      <alignment horizontal="right" vertical="center" shrinkToFit="1"/>
    </xf>
    <xf numFmtId="176" fontId="10" fillId="0" borderId="4" xfId="2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176" fontId="2" fillId="0" borderId="0" xfId="2" applyNumberFormat="1" applyFont="1" applyFill="1" applyBorder="1">
      <alignment vertical="center"/>
    </xf>
    <xf numFmtId="0" fontId="10" fillId="0" borderId="10" xfId="2" applyFont="1" applyFill="1" applyBorder="1" applyAlignment="1">
      <alignment horizontal="center" vertical="center"/>
    </xf>
    <xf numFmtId="179" fontId="10" fillId="0" borderId="15" xfId="2" applyNumberFormat="1" applyFont="1" applyFill="1" applyBorder="1" applyAlignment="1">
      <alignment horizontal="center" vertical="center" shrinkToFit="1"/>
    </xf>
    <xf numFmtId="180" fontId="10" fillId="0" borderId="15" xfId="4" applyNumberFormat="1" applyFont="1" applyFill="1" applyBorder="1" applyAlignment="1">
      <alignment horizontal="right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9" fontId="10" fillId="0" borderId="20" xfId="2" applyNumberFormat="1" applyFont="1" applyFill="1" applyBorder="1" applyAlignment="1">
      <alignment horizontal="center" vertical="center" shrinkToFit="1"/>
    </xf>
    <xf numFmtId="180" fontId="10" fillId="0" borderId="20" xfId="4" applyNumberFormat="1" applyFont="1" applyFill="1" applyBorder="1" applyAlignment="1">
      <alignment horizontal="right" vertical="center" shrinkToFit="1"/>
    </xf>
    <xf numFmtId="9" fontId="8" fillId="0" borderId="17" xfId="3" applyFont="1" applyFill="1" applyBorder="1" applyAlignment="1">
      <alignment horizontal="right" vertical="center"/>
    </xf>
    <xf numFmtId="9" fontId="8" fillId="0" borderId="21" xfId="3" applyFont="1" applyFill="1" applyBorder="1" applyAlignment="1">
      <alignment horizontal="right" vertical="center"/>
    </xf>
    <xf numFmtId="41" fontId="8" fillId="0" borderId="20" xfId="1" applyFont="1" applyBorder="1">
      <alignment vertical="center"/>
    </xf>
    <xf numFmtId="0" fontId="8" fillId="0" borderId="20" xfId="0" applyFont="1" applyBorder="1" applyAlignment="1">
      <alignment vertical="center" wrapText="1"/>
    </xf>
    <xf numFmtId="41" fontId="8" fillId="0" borderId="0" xfId="1" applyFont="1">
      <alignment vertical="center"/>
    </xf>
    <xf numFmtId="0" fontId="8" fillId="0" borderId="0" xfId="0" applyFont="1" applyAlignment="1">
      <alignment vertical="center" wrapText="1"/>
    </xf>
    <xf numFmtId="41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41" fontId="16" fillId="0" borderId="0" xfId="1" applyFo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quotePrefix="1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1" fontId="8" fillId="0" borderId="0" xfId="1" applyFont="1" applyBorder="1">
      <alignment vertical="center"/>
    </xf>
    <xf numFmtId="41" fontId="0" fillId="0" borderId="0" xfId="1" applyFont="1">
      <alignment vertical="center"/>
    </xf>
    <xf numFmtId="41" fontId="14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6" fillId="0" borderId="0" xfId="1" applyFont="1" applyAlignment="1">
      <alignment horizontal="center" vertical="center"/>
    </xf>
    <xf numFmtId="41" fontId="8" fillId="0" borderId="0" xfId="1" applyFont="1" applyAlignment="1">
      <alignment horizontal="center" vertical="center" wrapText="1"/>
    </xf>
    <xf numFmtId="176" fontId="10" fillId="0" borderId="24" xfId="2" applyNumberFormat="1" applyFont="1" applyFill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176" fontId="10" fillId="0" borderId="24" xfId="2" applyNumberFormat="1" applyFont="1" applyFill="1" applyBorder="1" applyAlignment="1">
      <alignment vertical="center"/>
    </xf>
    <xf numFmtId="0" fontId="10" fillId="0" borderId="26" xfId="2" applyFont="1" applyFill="1" applyBorder="1" applyAlignment="1">
      <alignment horizontal="center" vertical="center" shrinkToFit="1"/>
    </xf>
    <xf numFmtId="176" fontId="10" fillId="0" borderId="27" xfId="2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176" fontId="10" fillId="0" borderId="25" xfId="2" applyNumberFormat="1" applyFont="1" applyFill="1" applyBorder="1" applyAlignment="1">
      <alignment horizontal="center" vertical="center"/>
    </xf>
    <xf numFmtId="176" fontId="10" fillId="0" borderId="28" xfId="2" applyNumberFormat="1" applyFont="1" applyFill="1" applyBorder="1">
      <alignment vertical="center"/>
    </xf>
    <xf numFmtId="41" fontId="8" fillId="0" borderId="16" xfId="1" applyFont="1" applyBorder="1">
      <alignment vertical="center"/>
    </xf>
    <xf numFmtId="176" fontId="10" fillId="0" borderId="29" xfId="2" applyNumberFormat="1" applyFont="1" applyFill="1" applyBorder="1" applyAlignment="1">
      <alignment vertical="center"/>
    </xf>
    <xf numFmtId="9" fontId="8" fillId="0" borderId="24" xfId="3" applyFont="1" applyFill="1" applyBorder="1" applyAlignment="1">
      <alignment horizontal="right" vertical="center"/>
    </xf>
    <xf numFmtId="180" fontId="13" fillId="0" borderId="0" xfId="0" applyNumberFormat="1" applyFont="1">
      <alignment vertical="center"/>
    </xf>
    <xf numFmtId="0" fontId="8" fillId="0" borderId="30" xfId="0" applyFont="1" applyBorder="1" applyAlignment="1">
      <alignment vertical="center" wrapText="1"/>
    </xf>
    <xf numFmtId="41" fontId="8" fillId="0" borderId="31" xfId="1" applyFont="1" applyBorder="1">
      <alignment vertical="center"/>
    </xf>
    <xf numFmtId="41" fontId="8" fillId="0" borderId="32" xfId="1" applyFont="1" applyBorder="1">
      <alignment vertical="center"/>
    </xf>
    <xf numFmtId="0" fontId="8" fillId="0" borderId="33" xfId="0" applyFont="1" applyBorder="1" applyAlignment="1">
      <alignment vertical="center" wrapText="1"/>
    </xf>
    <xf numFmtId="41" fontId="8" fillId="0" borderId="34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178" fontId="10" fillId="0" borderId="35" xfId="2" applyNumberFormat="1" applyFont="1" applyFill="1" applyBorder="1" applyAlignment="1">
      <alignment horizontal="center" vertical="center"/>
    </xf>
    <xf numFmtId="49" fontId="10" fillId="0" borderId="36" xfId="2" applyNumberFormat="1" applyFont="1" applyFill="1" applyBorder="1" applyAlignment="1">
      <alignment horizontal="center" vertical="center" shrinkToFit="1"/>
    </xf>
    <xf numFmtId="178" fontId="10" fillId="0" borderId="36" xfId="2" applyNumberFormat="1" applyFont="1" applyFill="1" applyBorder="1" applyAlignment="1">
      <alignment horizontal="center" vertical="center"/>
    </xf>
    <xf numFmtId="41" fontId="10" fillId="0" borderId="37" xfId="4" applyFont="1" applyFill="1" applyBorder="1" applyAlignment="1">
      <alignment horizontal="center" vertical="center"/>
    </xf>
    <xf numFmtId="180" fontId="10" fillId="0" borderId="38" xfId="4" applyNumberFormat="1" applyFont="1" applyFill="1" applyBorder="1" applyAlignment="1">
      <alignment horizontal="right" vertical="center" shrinkToFit="1"/>
    </xf>
    <xf numFmtId="180" fontId="10" fillId="0" borderId="38" xfId="4" applyNumberFormat="1" applyFont="1" applyFill="1" applyBorder="1" applyAlignment="1">
      <alignment horizontal="right" vertical="center"/>
    </xf>
    <xf numFmtId="0" fontId="8" fillId="0" borderId="39" xfId="0" quotePrefix="1" applyFont="1" applyBorder="1" applyAlignment="1">
      <alignment horizontal="center" vertical="center"/>
    </xf>
    <xf numFmtId="41" fontId="8" fillId="0" borderId="40" xfId="1" applyFont="1" applyBorder="1">
      <alignment vertical="center"/>
    </xf>
    <xf numFmtId="0" fontId="8" fillId="0" borderId="41" xfId="0" quotePrefix="1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/>
    </xf>
    <xf numFmtId="0" fontId="8" fillId="0" borderId="43" xfId="0" quotePrefix="1" applyFont="1" applyBorder="1" applyAlignment="1">
      <alignment horizontal="center" vertical="center"/>
    </xf>
    <xf numFmtId="0" fontId="8" fillId="0" borderId="30" xfId="0" quotePrefix="1" applyFont="1" applyBorder="1" applyAlignment="1">
      <alignment horizontal="center" vertical="center"/>
    </xf>
    <xf numFmtId="41" fontId="8" fillId="0" borderId="30" xfId="1" applyFont="1" applyBorder="1">
      <alignment vertical="center"/>
    </xf>
    <xf numFmtId="0" fontId="8" fillId="0" borderId="33" xfId="0" quotePrefix="1" applyFont="1" applyBorder="1" applyAlignment="1">
      <alignment horizontal="center" vertical="center"/>
    </xf>
    <xf numFmtId="41" fontId="8" fillId="0" borderId="33" xfId="1" applyFont="1" applyBorder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14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7" xfId="2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C22" sqref="C22"/>
    </sheetView>
  </sheetViews>
  <sheetFormatPr defaultRowHeight="16.5"/>
  <cols>
    <col min="1" max="1" width="19.75" style="21" customWidth="1"/>
    <col min="2" max="2" width="21.5" style="21" customWidth="1"/>
    <col min="3" max="3" width="62.25" style="21" bestFit="1" customWidth="1"/>
    <col min="4" max="4" width="14.625" style="21" bestFit="1" customWidth="1"/>
    <col min="5" max="5" width="13" style="21" customWidth="1"/>
    <col min="6" max="6" width="9" style="21"/>
    <col min="7" max="7" width="9.875" style="21" bestFit="1" customWidth="1"/>
    <col min="8" max="16384" width="9" style="21"/>
  </cols>
  <sheetData>
    <row r="1" spans="1:7" ht="35.25" customHeight="1">
      <c r="A1" s="90" t="s">
        <v>23</v>
      </c>
      <c r="B1" s="90"/>
      <c r="C1" s="90"/>
      <c r="D1" s="90"/>
      <c r="E1" s="90"/>
    </row>
    <row r="2" spans="1:7" ht="24">
      <c r="A2" s="1"/>
      <c r="B2" s="1"/>
      <c r="C2" s="1"/>
      <c r="D2" s="1"/>
      <c r="E2" s="1"/>
    </row>
    <row r="3" spans="1:7" ht="20.100000000000001" customHeight="1" thickBot="1">
      <c r="A3" s="91" t="s">
        <v>0</v>
      </c>
      <c r="B3" s="89"/>
      <c r="C3" s="2"/>
      <c r="D3" s="92" t="s">
        <v>7</v>
      </c>
      <c r="E3" s="92"/>
    </row>
    <row r="4" spans="1:7" ht="20.100000000000001" customHeight="1" thickBot="1">
      <c r="A4" s="93" t="s">
        <v>1</v>
      </c>
      <c r="B4" s="94"/>
      <c r="C4" s="11" t="s">
        <v>2</v>
      </c>
      <c r="D4" s="12" t="s">
        <v>3</v>
      </c>
      <c r="E4" s="17" t="s">
        <v>4</v>
      </c>
    </row>
    <row r="5" spans="1:7" ht="22.5" customHeight="1" thickTop="1">
      <c r="A5" s="95" t="s">
        <v>5</v>
      </c>
      <c r="B5" s="96"/>
      <c r="C5" s="18">
        <f>C27</f>
        <v>12</v>
      </c>
      <c r="D5" s="19">
        <f>D27</f>
        <v>3268000</v>
      </c>
      <c r="E5" s="20"/>
      <c r="G5" s="64"/>
    </row>
    <row r="6" spans="1:7" ht="25.5" customHeight="1">
      <c r="A6" s="102" t="s">
        <v>16</v>
      </c>
      <c r="B6" s="103"/>
      <c r="C6" s="26">
        <f>C18</f>
        <v>6</v>
      </c>
      <c r="D6" s="27">
        <f>D18</f>
        <v>1379000</v>
      </c>
      <c r="E6" s="31"/>
    </row>
    <row r="7" spans="1:7" ht="25.5" customHeight="1">
      <c r="A7" s="100" t="s">
        <v>17</v>
      </c>
      <c r="B7" s="101"/>
      <c r="C7" s="29">
        <f>C22</f>
        <v>3</v>
      </c>
      <c r="D7" s="30">
        <f>D22</f>
        <v>569000</v>
      </c>
      <c r="E7" s="63"/>
    </row>
    <row r="8" spans="1:7" ht="25.5" customHeight="1" thickBot="1">
      <c r="A8" s="97" t="s">
        <v>15</v>
      </c>
      <c r="B8" s="98"/>
      <c r="C8" s="14">
        <f>C26</f>
        <v>3</v>
      </c>
      <c r="D8" s="28">
        <f>D26</f>
        <v>1320000</v>
      </c>
      <c r="E8" s="32"/>
    </row>
    <row r="9" spans="1:7" ht="20.100000000000001" customHeight="1">
      <c r="A9" s="99"/>
      <c r="B9" s="99"/>
      <c r="C9" s="3"/>
      <c r="D9" s="4"/>
      <c r="E9" s="5"/>
    </row>
    <row r="10" spans="1:7" ht="20.100000000000001" customHeight="1" thickBot="1">
      <c r="A10" s="89" t="s">
        <v>6</v>
      </c>
      <c r="B10" s="89"/>
      <c r="C10" s="10"/>
      <c r="D10" s="104" t="s">
        <v>7</v>
      </c>
      <c r="E10" s="104"/>
    </row>
    <row r="11" spans="1:7" ht="22.5" customHeight="1" thickBot="1">
      <c r="A11" s="25" t="s">
        <v>8</v>
      </c>
      <c r="B11" s="72" t="s">
        <v>9</v>
      </c>
      <c r="C11" s="56" t="s">
        <v>10</v>
      </c>
      <c r="D11" s="75" t="s">
        <v>11</v>
      </c>
      <c r="E11" s="57" t="s">
        <v>12</v>
      </c>
    </row>
    <row r="12" spans="1:7" ht="22.5" customHeight="1" thickTop="1">
      <c r="A12" s="105" t="s">
        <v>18</v>
      </c>
      <c r="B12" s="78" t="s">
        <v>33</v>
      </c>
      <c r="C12" s="58" t="s">
        <v>44</v>
      </c>
      <c r="D12" s="79">
        <v>275000</v>
      </c>
      <c r="E12" s="59"/>
    </row>
    <row r="13" spans="1:7" s="22" customFormat="1" ht="22.5" customHeight="1">
      <c r="A13" s="106"/>
      <c r="B13" s="80" t="s">
        <v>34</v>
      </c>
      <c r="C13" s="34" t="s">
        <v>45</v>
      </c>
      <c r="D13" s="67">
        <v>450000</v>
      </c>
      <c r="E13" s="53"/>
    </row>
    <row r="14" spans="1:7" s="22" customFormat="1" ht="22.5" customHeight="1">
      <c r="A14" s="106"/>
      <c r="B14" s="80" t="s">
        <v>35</v>
      </c>
      <c r="C14" s="34" t="s">
        <v>46</v>
      </c>
      <c r="D14" s="67">
        <v>105000</v>
      </c>
      <c r="E14" s="53"/>
    </row>
    <row r="15" spans="1:7" s="22" customFormat="1" ht="22.5" customHeight="1">
      <c r="A15" s="106"/>
      <c r="B15" s="80" t="s">
        <v>37</v>
      </c>
      <c r="C15" s="34" t="s">
        <v>47</v>
      </c>
      <c r="D15" s="67">
        <v>280000</v>
      </c>
      <c r="E15" s="53"/>
    </row>
    <row r="16" spans="1:7" s="22" customFormat="1" ht="22.5" customHeight="1">
      <c r="A16" s="106"/>
      <c r="B16" s="80" t="s">
        <v>41</v>
      </c>
      <c r="C16" s="34" t="s">
        <v>48</v>
      </c>
      <c r="D16" s="67">
        <v>159000</v>
      </c>
      <c r="E16" s="53"/>
    </row>
    <row r="17" spans="1:5" s="22" customFormat="1" ht="22.5" customHeight="1">
      <c r="A17" s="106"/>
      <c r="B17" s="81" t="s">
        <v>43</v>
      </c>
      <c r="C17" s="68" t="s">
        <v>49</v>
      </c>
      <c r="D17" s="69">
        <v>110000</v>
      </c>
      <c r="E17" s="53"/>
    </row>
    <row r="18" spans="1:5" ht="22.5" customHeight="1">
      <c r="A18" s="13"/>
      <c r="B18" s="73" t="s">
        <v>56</v>
      </c>
      <c r="C18" s="9">
        <f>COUNTA(C12:C17)</f>
        <v>6</v>
      </c>
      <c r="D18" s="76">
        <f>SUM(D12:D17)</f>
        <v>1379000</v>
      </c>
      <c r="E18" s="60"/>
    </row>
    <row r="19" spans="1:5" ht="33">
      <c r="A19" s="107" t="s">
        <v>17</v>
      </c>
      <c r="B19" s="82" t="s">
        <v>36</v>
      </c>
      <c r="C19" s="65" t="s">
        <v>50</v>
      </c>
      <c r="D19" s="66">
        <v>162000</v>
      </c>
      <c r="E19" s="61"/>
    </row>
    <row r="20" spans="1:5" ht="22.5" customHeight="1">
      <c r="A20" s="106"/>
      <c r="B20" s="80" t="s">
        <v>37</v>
      </c>
      <c r="C20" s="34" t="s">
        <v>51</v>
      </c>
      <c r="D20" s="67">
        <v>365000</v>
      </c>
      <c r="E20" s="61"/>
    </row>
    <row r="21" spans="1:5" ht="22.5" customHeight="1">
      <c r="A21" s="108"/>
      <c r="B21" s="81" t="s">
        <v>40</v>
      </c>
      <c r="C21" s="68" t="s">
        <v>52</v>
      </c>
      <c r="D21" s="69">
        <v>42000</v>
      </c>
      <c r="E21" s="61"/>
    </row>
    <row r="22" spans="1:5" ht="22.5" customHeight="1">
      <c r="A22" s="13"/>
      <c r="B22" s="73" t="s">
        <v>56</v>
      </c>
      <c r="C22" s="9">
        <f>COUNTA(C19:C21)</f>
        <v>3</v>
      </c>
      <c r="D22" s="76">
        <f>SUM(D19:D21)</f>
        <v>569000</v>
      </c>
      <c r="E22" s="60"/>
    </row>
    <row r="23" spans="1:5" ht="22.5" customHeight="1">
      <c r="A23" s="107" t="s">
        <v>20</v>
      </c>
      <c r="B23" s="83" t="s">
        <v>38</v>
      </c>
      <c r="C23" s="65" t="s">
        <v>53</v>
      </c>
      <c r="D23" s="84">
        <v>350000</v>
      </c>
      <c r="E23" s="62"/>
    </row>
    <row r="24" spans="1:5" ht="22.5" customHeight="1">
      <c r="A24" s="106"/>
      <c r="B24" s="54" t="s">
        <v>39</v>
      </c>
      <c r="C24" s="34" t="s">
        <v>54</v>
      </c>
      <c r="D24" s="33">
        <v>490000</v>
      </c>
      <c r="E24" s="55"/>
    </row>
    <row r="25" spans="1:5" ht="33">
      <c r="A25" s="106"/>
      <c r="B25" s="85" t="s">
        <v>42</v>
      </c>
      <c r="C25" s="68" t="s">
        <v>55</v>
      </c>
      <c r="D25" s="86">
        <v>480000</v>
      </c>
      <c r="E25" s="55"/>
    </row>
    <row r="26" spans="1:5" ht="22.5" customHeight="1">
      <c r="A26" s="13"/>
      <c r="B26" s="74" t="s">
        <v>13</v>
      </c>
      <c r="C26" s="9">
        <f>COUNTA(C23:C25)</f>
        <v>3</v>
      </c>
      <c r="D26" s="77">
        <f>SUM(D23:D25)</f>
        <v>1320000</v>
      </c>
      <c r="E26" s="60"/>
    </row>
    <row r="27" spans="1:5" ht="22.5" customHeight="1" thickBot="1">
      <c r="A27" s="87" t="s">
        <v>14</v>
      </c>
      <c r="B27" s="88"/>
      <c r="C27" s="14">
        <f>SUM(C18,C22,C26)</f>
        <v>12</v>
      </c>
      <c r="D27" s="15">
        <f>SUM(D18+D22+D26)</f>
        <v>3268000</v>
      </c>
      <c r="E27" s="16"/>
    </row>
    <row r="28" spans="1:5">
      <c r="A28" s="8"/>
      <c r="B28" s="23"/>
      <c r="C28" s="7"/>
      <c r="D28" s="6"/>
      <c r="E28" s="24"/>
    </row>
  </sheetData>
  <mergeCells count="15">
    <mergeCell ref="A27:B27"/>
    <mergeCell ref="A10:B10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7"/>
    <mergeCell ref="A23:A25"/>
    <mergeCell ref="A19:A21"/>
  </mergeCells>
  <phoneticPr fontId="9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23"/>
  <sheetViews>
    <sheetView topLeftCell="B7" workbookViewId="0">
      <selection activeCell="E16" sqref="E16:G18"/>
    </sheetView>
  </sheetViews>
  <sheetFormatPr defaultRowHeight="16.5"/>
  <cols>
    <col min="5" max="5" width="13" customWidth="1"/>
    <col min="6" max="6" width="69.75" customWidth="1"/>
    <col min="7" max="7" width="10.875" bestFit="1" customWidth="1"/>
    <col min="8" max="8" width="17.25" style="48" bestFit="1" customWidth="1"/>
  </cols>
  <sheetData>
    <row r="1" spans="4:8">
      <c r="G1" s="37"/>
    </row>
    <row r="2" spans="4:8" s="43" customFormat="1">
      <c r="F2" s="44" t="s">
        <v>22</v>
      </c>
      <c r="H2" s="49"/>
    </row>
    <row r="3" spans="4:8" ht="49.5">
      <c r="D3" s="38"/>
      <c r="E3" s="41" t="s">
        <v>33</v>
      </c>
      <c r="F3" s="36" t="s">
        <v>24</v>
      </c>
      <c r="G3" s="35">
        <v>275000</v>
      </c>
      <c r="H3" s="35"/>
    </row>
    <row r="4" spans="4:8" ht="33">
      <c r="D4" s="38"/>
      <c r="E4" s="41" t="s">
        <v>34</v>
      </c>
      <c r="F4" s="36" t="s">
        <v>25</v>
      </c>
      <c r="G4" s="35">
        <v>450000</v>
      </c>
      <c r="H4" s="35"/>
    </row>
    <row r="5" spans="4:8" ht="33">
      <c r="D5" s="38"/>
      <c r="E5" s="41" t="s">
        <v>35</v>
      </c>
      <c r="F5" s="36" t="s">
        <v>26</v>
      </c>
      <c r="G5" s="35">
        <v>105000</v>
      </c>
      <c r="H5" s="35"/>
    </row>
    <row r="6" spans="4:8" ht="33">
      <c r="D6" s="38"/>
      <c r="E6" s="41" t="s">
        <v>37</v>
      </c>
      <c r="F6" s="36" t="s">
        <v>32</v>
      </c>
      <c r="G6" s="35">
        <v>280000</v>
      </c>
      <c r="H6" s="35"/>
    </row>
    <row r="7" spans="4:8" ht="33">
      <c r="D7" s="38"/>
      <c r="E7" s="41" t="s">
        <v>41</v>
      </c>
      <c r="F7" s="36" t="s">
        <v>31</v>
      </c>
      <c r="G7" s="35">
        <v>159000</v>
      </c>
      <c r="H7" s="35"/>
    </row>
    <row r="8" spans="4:8" ht="33">
      <c r="D8" s="70"/>
      <c r="E8" s="71" t="s">
        <v>43</v>
      </c>
      <c r="F8" s="46" t="s">
        <v>29</v>
      </c>
      <c r="G8" s="47">
        <v>110000</v>
      </c>
      <c r="H8" s="47"/>
    </row>
    <row r="9" spans="4:8" ht="35.1" customHeight="1">
      <c r="E9" s="42"/>
      <c r="F9" s="36"/>
      <c r="G9" s="35"/>
      <c r="H9" s="52"/>
    </row>
    <row r="10" spans="4:8" s="43" customFormat="1">
      <c r="F10" s="45" t="s">
        <v>19</v>
      </c>
      <c r="H10" s="49"/>
    </row>
    <row r="11" spans="4:8" ht="49.5">
      <c r="D11" s="38"/>
      <c r="E11" s="41" t="s">
        <v>36</v>
      </c>
      <c r="F11" s="36" t="s">
        <v>27</v>
      </c>
      <c r="G11" s="35">
        <v>162000</v>
      </c>
      <c r="H11" s="35"/>
    </row>
    <row r="12" spans="4:8" ht="35.1" customHeight="1">
      <c r="E12" s="41" t="s">
        <v>37</v>
      </c>
      <c r="F12" s="36" t="s">
        <v>28</v>
      </c>
      <c r="G12" s="35">
        <v>365000</v>
      </c>
      <c r="H12" s="50"/>
    </row>
    <row r="13" spans="4:8" ht="35.1" customHeight="1">
      <c r="E13" s="41" t="s">
        <v>40</v>
      </c>
      <c r="F13" s="36" t="s">
        <v>30</v>
      </c>
      <c r="G13" s="35">
        <v>42000</v>
      </c>
      <c r="H13" s="50"/>
    </row>
    <row r="14" spans="4:8" ht="35.1" customHeight="1">
      <c r="E14" s="42"/>
      <c r="F14" s="40"/>
      <c r="G14" s="39"/>
      <c r="H14" s="51"/>
    </row>
    <row r="15" spans="4:8" s="43" customFormat="1">
      <c r="F15" s="44" t="s">
        <v>21</v>
      </c>
      <c r="H15" s="49"/>
    </row>
    <row r="16" spans="4:8">
      <c r="D16" s="38"/>
      <c r="E16" s="41" t="s">
        <v>38</v>
      </c>
      <c r="F16" s="36" t="s">
        <v>53</v>
      </c>
      <c r="G16" s="35">
        <v>350000</v>
      </c>
      <c r="H16" s="35"/>
    </row>
    <row r="17" spans="5:8" ht="35.1" customHeight="1">
      <c r="E17" s="41" t="s">
        <v>39</v>
      </c>
      <c r="F17" s="36" t="s">
        <v>54</v>
      </c>
      <c r="G17" s="35">
        <v>490000</v>
      </c>
      <c r="H17" s="50"/>
    </row>
    <row r="18" spans="5:8" ht="35.1" customHeight="1">
      <c r="E18" s="41" t="s">
        <v>42</v>
      </c>
      <c r="F18" s="36" t="s">
        <v>55</v>
      </c>
      <c r="G18" s="35">
        <v>480000</v>
      </c>
      <c r="H18" s="50"/>
    </row>
    <row r="19" spans="5:8" ht="35.1" customHeight="1">
      <c r="E19" s="38"/>
      <c r="F19" s="36"/>
      <c r="G19" s="35"/>
      <c r="H19" s="50"/>
    </row>
    <row r="20" spans="5:8" ht="35.1" customHeight="1">
      <c r="E20" s="38"/>
      <c r="F20" s="36"/>
      <c r="G20" s="35"/>
      <c r="H20" s="50"/>
    </row>
    <row r="21" spans="5:8" ht="35.1" customHeight="1">
      <c r="E21" s="38"/>
      <c r="F21" s="36"/>
      <c r="G21" s="35"/>
      <c r="H21" s="50"/>
    </row>
    <row r="23" spans="5:8">
      <c r="G23" s="37">
        <f>SUM(G3:G22)</f>
        <v>3268000</v>
      </c>
    </row>
  </sheetData>
  <phoneticPr fontId="9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11월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2019-08-01T01:14:36Z</cp:lastPrinted>
  <dcterms:created xsi:type="dcterms:W3CDTF">2015-12-29T06:48:37Z</dcterms:created>
  <dcterms:modified xsi:type="dcterms:W3CDTF">2019-12-05T05:27:48Z</dcterms:modified>
</cp:coreProperties>
</file>